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lei\Downloads\"/>
    </mc:Choice>
  </mc:AlternateContent>
  <xr:revisionPtr revIDLastSave="38" documentId="13_ncr:1_{86765BA6-FD79-414C-B7FB-F15E2EF74AB1}" xr6:coauthVersionLast="47" xr6:coauthVersionMax="47" xr10:uidLastSave="{6E243986-37CE-475B-8FF6-ED4751CFEF16}"/>
  <bookViews>
    <workbookView xWindow="-108" yWindow="-108" windowWidth="23256" windowHeight="12456" xr2:uid="{8258DCFF-C739-4EBC-815A-250226FEA192}"/>
  </bookViews>
  <sheets>
    <sheet name="Bestellen" sheetId="3" r:id="rId1"/>
    <sheet name="Factuur" sheetId="6" state="hidden" r:id="rId2"/>
  </sheets>
  <definedNames>
    <definedName name="_xlnm.Print_Area" localSheetId="0">Bestellen!$A$1:$I$51</definedName>
    <definedName name="_xlnm.Print_Area" localSheetId="1">Factuur!$A$1:$F$68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3" l="1"/>
  <c r="C42" i="6" s="1"/>
  <c r="F41" i="3"/>
  <c r="A11" i="6"/>
  <c r="C45" i="6"/>
  <c r="F40" i="3"/>
  <c r="D13" i="6" l="1"/>
  <c r="D14" i="6"/>
  <c r="D39" i="6"/>
  <c r="L35" i="3"/>
  <c r="E35" i="3"/>
  <c r="F35" i="3" s="1"/>
  <c r="C39" i="6" l="1"/>
  <c r="E39" i="6" s="1"/>
  <c r="D46" i="6"/>
  <c r="E47" i="6" l="1"/>
  <c r="C18" i="6"/>
  <c r="F44" i="3"/>
  <c r="F48" i="3" s="1"/>
  <c r="C46" i="6"/>
  <c r="C17" i="6"/>
  <c r="A14" i="6"/>
  <c r="A13" i="6"/>
  <c r="A12" i="6"/>
  <c r="A10" i="6"/>
  <c r="D45" i="6"/>
  <c r="D37" i="6"/>
  <c r="D36" i="6"/>
  <c r="D34" i="6"/>
  <c r="D33" i="6"/>
  <c r="D31" i="6"/>
  <c r="D30" i="6"/>
  <c r="B21" i="6"/>
  <c r="E45" i="6" l="1"/>
  <c r="E32" i="3"/>
  <c r="C36" i="6" s="1"/>
  <c r="E36" i="6" s="1"/>
  <c r="D25" i="3" l="1"/>
  <c r="E26" i="3"/>
  <c r="L33" i="3"/>
  <c r="E33" i="3"/>
  <c r="L32" i="3"/>
  <c r="L30" i="3"/>
  <c r="E30" i="3"/>
  <c r="C34" i="6" s="1"/>
  <c r="E34" i="6" s="1"/>
  <c r="L29" i="3"/>
  <c r="E29" i="3"/>
  <c r="C33" i="6" s="1"/>
  <c r="E33" i="6" s="1"/>
  <c r="L27" i="3"/>
  <c r="E27" i="3"/>
  <c r="L26" i="3"/>
  <c r="F27" i="3" l="1"/>
  <c r="C31" i="6"/>
  <c r="E31" i="6" s="1"/>
  <c r="F26" i="3"/>
  <c r="C30" i="6"/>
  <c r="F33" i="3"/>
  <c r="C37" i="6"/>
  <c r="E37" i="6" s="1"/>
  <c r="E46" i="6"/>
  <c r="E48" i="6" s="1"/>
  <c r="F30" i="3"/>
  <c r="F29" i="3"/>
  <c r="C41" i="6" l="1"/>
  <c r="E30" i="6"/>
  <c r="E52" i="6"/>
  <c r="F32" i="3"/>
  <c r="F37" i="3" l="1"/>
  <c r="F39" i="3" s="1"/>
  <c r="E41" i="6" s="1"/>
  <c r="E42" i="6" l="1"/>
  <c r="E43" i="6" s="1"/>
  <c r="F46" i="3"/>
  <c r="F47" i="3"/>
  <c r="E51" i="6" l="1"/>
  <c r="E50" i="6"/>
  <c r="F49" i="3"/>
  <c r="E54" i="6" l="1"/>
</calcChain>
</file>

<file path=xl/sharedStrings.xml><?xml version="1.0" encoding="utf-8"?>
<sst xmlns="http://schemas.openxmlformats.org/spreadsheetml/2006/main" count="125" uniqueCount="93">
  <si>
    <t>Bestelling per afleveradres</t>
  </si>
  <si>
    <t>&gt; &gt;   groen gearceerde velden invullen   &lt; &lt;                         |                   prijzen excl. BTW</t>
  </si>
  <si>
    <t>Contact</t>
  </si>
  <si>
    <t>Naam contactpersoon</t>
  </si>
  <si>
    <t>Voornaam Achternaam</t>
  </si>
  <si>
    <t>Telefoon</t>
  </si>
  <si>
    <t>06-12345678</t>
  </si>
  <si>
    <t>Email</t>
  </si>
  <si>
    <t>naam@bedrijfsnaam.nl</t>
  </si>
  <si>
    <t>Gegevens voor facturatie</t>
  </si>
  <si>
    <t>Naam organisatie</t>
  </si>
  <si>
    <t>Bedrijfsnaam</t>
  </si>
  <si>
    <t>T.a.v.</t>
  </si>
  <si>
    <t>Adres (straat en nummer)</t>
  </si>
  <si>
    <t>Straatnaam 99</t>
  </si>
  <si>
    <t>Postcode en plaats</t>
  </si>
  <si>
    <t>1234 ZZ Plaatsnaam</t>
  </si>
  <si>
    <t>Emailadres voor factuur</t>
  </si>
  <si>
    <t>Uw referentie voor op de factuur</t>
  </si>
  <si>
    <t>-</t>
  </si>
  <si>
    <t>Opmerking</t>
  </si>
  <si>
    <t>Gegevens voor aflevering</t>
  </si>
  <si>
    <t>invullen</t>
  </si>
  <si>
    <t>bedrag bestelling</t>
  </si>
  <si>
    <t xml:space="preserve">Conditie </t>
  </si>
  <si>
    <t># dozen</t>
  </si>
  <si>
    <t># letters</t>
  </si>
  <si>
    <t>€</t>
  </si>
  <si>
    <t>€ / letter</t>
  </si>
  <si>
    <t># / doos</t>
  </si>
  <si>
    <t>€ / doos</t>
  </si>
  <si>
    <t>A: Standaard chocoladeletter 135 gram</t>
  </si>
  <si>
    <t>A - Melk</t>
  </si>
  <si>
    <t>Minimale afname: 4 dozen, 120 letters (30 letters per doos)</t>
  </si>
  <si>
    <t>A - Puur</t>
  </si>
  <si>
    <t xml:space="preserve">B1: Special chocoladeletter 200 gram </t>
  </si>
  <si>
    <t>B1 - Melk</t>
  </si>
  <si>
    <t>Minimale afname: 15 dozen, 180 letters (12 letters per doos)</t>
  </si>
  <si>
    <t>B1 - Puur</t>
  </si>
  <si>
    <t>B2: Special chocoladeletter 200 gram - met eigen logo</t>
  </si>
  <si>
    <t>B2 - Melk</t>
  </si>
  <si>
    <t>Minimale afname: 17 dozen, 204 letters (12 letters per doos)</t>
  </si>
  <si>
    <t>B2 - Puur</t>
  </si>
  <si>
    <r>
      <t>C: Chocoladekaart "2027" 150 gram</t>
    </r>
    <r>
      <rPr>
        <b/>
        <sz val="8"/>
        <color rgb="FF000000"/>
        <rFont val="Calibri"/>
      </rPr>
      <t xml:space="preserve"> </t>
    </r>
    <r>
      <rPr>
        <sz val="8"/>
        <color rgb="FF000000"/>
        <rFont val="Calibri"/>
      </rPr>
      <t>*1)</t>
    </r>
  </si>
  <si>
    <t>C- Melk</t>
  </si>
  <si>
    <t>Minimale afname: 5 dozen, 100 letters (20 letters per doos)</t>
  </si>
  <si>
    <t>Totaal</t>
  </si>
  <si>
    <t># eenheden</t>
  </si>
  <si>
    <t>Bovenstaande chocolade o.b.v. Fairtrade? (ja/nee)</t>
  </si>
  <si>
    <t>nee</t>
  </si>
  <si>
    <t>Opslag van 10% voor chocolade o.b.v. Fairtrade</t>
  </si>
  <si>
    <t>Individuele Verzenddoos (formaat…..)</t>
  </si>
  <si>
    <t>Opgave in letter aantal kan afwijken van totaal aantal</t>
  </si>
  <si>
    <t>Development cost printlogo</t>
  </si>
  <si>
    <t xml:space="preserve"> </t>
  </si>
  <si>
    <t># adressen</t>
  </si>
  <si>
    <t>per adres</t>
  </si>
  <si>
    <t>Verzendkosten per adres</t>
  </si>
  <si>
    <t>Bij zelf regelen verzending; # adressen "0" invullen</t>
  </si>
  <si>
    <t>Totaal bedrag exclusief BTW</t>
  </si>
  <si>
    <t>BTW 9% op chocolade letters</t>
  </si>
  <si>
    <t>BTW 21% op overig</t>
  </si>
  <si>
    <t>Totaal bedrag inclusief BTW</t>
  </si>
  <si>
    <r>
      <rPr>
        <sz val="8"/>
        <color rgb="FF000000"/>
        <rFont val="Calibri"/>
      </rPr>
      <t>*1)</t>
    </r>
    <r>
      <rPr>
        <sz val="9"/>
        <color rgb="FF000000"/>
        <rFont val="Calibri"/>
      </rPr>
      <t xml:space="preserve"> Als u een geheel eigen tekst of eigen kleuren wenst, dan graag apart aangeven</t>
    </r>
  </si>
  <si>
    <t>Contacpersoon:</t>
  </si>
  <si>
    <t>e-mail:</t>
  </si>
  <si>
    <t>Factuur</t>
  </si>
  <si>
    <t>Uw referentie:</t>
  </si>
  <si>
    <t>Factuurnummer:</t>
  </si>
  <si>
    <t>2026-000</t>
  </si>
  <si>
    <t>Factuurdatum:</t>
  </si>
  <si>
    <t>Vervaldatum:</t>
  </si>
  <si>
    <t>Omschrijving</t>
  </si>
  <si>
    <t>Chocoladeletteractie Kiwanis voor het kind 2026</t>
  </si>
  <si>
    <t>aantal</t>
  </si>
  <si>
    <t>tarief</t>
  </si>
  <si>
    <t>bedrag</t>
  </si>
  <si>
    <t>BTW tarief</t>
  </si>
  <si>
    <t>C: Chocoladekaart "2025" 150 gram</t>
  </si>
  <si>
    <t>Subtotaal Chocolade</t>
  </si>
  <si>
    <t>Fairtrade</t>
  </si>
  <si>
    <t>Subtotaal Chocolade (incl Fairtrade)</t>
  </si>
  <si>
    <t>Individuele Verzenddoos</t>
  </si>
  <si>
    <t>Subtotaal Overig</t>
  </si>
  <si>
    <t>BTW 9% op chocolade</t>
  </si>
  <si>
    <t>Vriendelijk verzoek binnen 14 dagen te betalen o.v.v. factuurnummer</t>
  </si>
  <si>
    <t>Bedankt voor uw bestelling!</t>
  </si>
  <si>
    <t xml:space="preserve">voor vragen: </t>
  </si>
  <si>
    <t>bestelling@chocoladeletteractie.nl</t>
  </si>
  <si>
    <t>Stichting Projecten Kiwanisclub  Zeist-Kromme Rijn p/a Bergweg 84, 3707 AE Zeist</t>
  </si>
  <si>
    <t>KvK:41183283  BTW NL8004.14.810.B.01</t>
  </si>
  <si>
    <t>Bankrekeningnummer: NL08 RABO 0162 1291 06</t>
  </si>
  <si>
    <t>e-mail: bestelling@chocoladeletteractie.nl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</si>
</sst>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[$-413]dd/mmm/yy;@"/>
    <numFmt numFmtId="167" formatCode="&quot;€&quot;\ 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0"/>
      <color theme="0"/>
      <name val="Arial"/>
      <family val="2"/>
    </font>
    <font>
      <sz val="9"/>
      <color rgb="FF000000"/>
      <name val="Calibri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9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0" fillId="0" borderId="0" xfId="0" applyNumberFormat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2" fillId="0" borderId="0" xfId="1" applyNumberFormat="1" applyFont="1" applyAlignment="1">
      <alignment vertical="center"/>
    </xf>
    <xf numFmtId="165" fontId="2" fillId="0" borderId="0" xfId="1" applyNumberFormat="1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164" fontId="11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9" fontId="13" fillId="0" borderId="0" xfId="0" applyNumberFormat="1" applyFont="1"/>
    <xf numFmtId="0" fontId="14" fillId="0" borderId="0" xfId="0" applyFont="1"/>
    <xf numFmtId="0" fontId="13" fillId="0" borderId="0" xfId="0" applyFont="1"/>
    <xf numFmtId="49" fontId="14" fillId="0" borderId="0" xfId="0" applyNumberFormat="1" applyFont="1"/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14" fontId="14" fillId="0" borderId="0" xfId="0" applyNumberFormat="1" applyFont="1"/>
    <xf numFmtId="166" fontId="14" fillId="0" borderId="0" xfId="0" applyNumberFormat="1" applyFont="1" applyAlignment="1">
      <alignment horizontal="left"/>
    </xf>
    <xf numFmtId="0" fontId="15" fillId="0" borderId="0" xfId="0" applyFont="1"/>
    <xf numFmtId="0" fontId="13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4" fontId="17" fillId="0" borderId="0" xfId="0" applyNumberFormat="1" applyFont="1"/>
    <xf numFmtId="0" fontId="18" fillId="0" borderId="0" xfId="0" applyFont="1"/>
    <xf numFmtId="9" fontId="14" fillId="0" borderId="0" xfId="0" applyNumberFormat="1" applyFont="1"/>
    <xf numFmtId="0" fontId="19" fillId="0" borderId="0" xfId="0" applyFont="1"/>
    <xf numFmtId="165" fontId="14" fillId="0" borderId="0" xfId="1" applyNumberFormat="1" applyFont="1" applyAlignment="1">
      <alignment horizontal="center"/>
    </xf>
    <xf numFmtId="165" fontId="13" fillId="0" borderId="0" xfId="0" applyNumberFormat="1" applyFont="1"/>
    <xf numFmtId="167" fontId="14" fillId="0" borderId="0" xfId="0" applyNumberFormat="1" applyFont="1"/>
    <xf numFmtId="167" fontId="14" fillId="0" borderId="0" xfId="0" applyNumberFormat="1" applyFont="1" applyAlignment="1">
      <alignment horizontal="right"/>
    </xf>
    <xf numFmtId="0" fontId="14" fillId="0" borderId="9" xfId="0" applyFont="1" applyBorder="1"/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9" xfId="0" applyFont="1" applyBorder="1" applyAlignment="1">
      <alignment horizontal="center"/>
    </xf>
    <xf numFmtId="0" fontId="13" fillId="0" borderId="9" xfId="0" applyFont="1" applyBorder="1"/>
    <xf numFmtId="9" fontId="14" fillId="0" borderId="0" xfId="0" applyNumberFormat="1" applyFont="1" applyAlignment="1">
      <alignment horizontal="center"/>
    </xf>
    <xf numFmtId="44" fontId="14" fillId="0" borderId="0" xfId="4" applyFont="1"/>
    <xf numFmtId="44" fontId="13" fillId="0" borderId="0" xfId="4" applyFont="1"/>
    <xf numFmtId="49" fontId="14" fillId="0" borderId="0" xfId="0" applyNumberFormat="1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44" fontId="21" fillId="0" borderId="0" xfId="4" applyFont="1"/>
    <xf numFmtId="0" fontId="23" fillId="0" borderId="0" xfId="0" applyFont="1"/>
    <xf numFmtId="165" fontId="2" fillId="0" borderId="0" xfId="1" applyNumberFormat="1" applyFont="1" applyAlignment="1">
      <alignment horizontal="center" vertical="center"/>
    </xf>
    <xf numFmtId="0" fontId="24" fillId="0" borderId="0" xfId="0" applyFont="1"/>
    <xf numFmtId="9" fontId="13" fillId="0" borderId="0" xfId="0" applyNumberFormat="1" applyFont="1"/>
    <xf numFmtId="0" fontId="27" fillId="0" borderId="0" xfId="0" applyFont="1"/>
    <xf numFmtId="0" fontId="28" fillId="0" borderId="0" xfId="0" applyFont="1"/>
    <xf numFmtId="9" fontId="12" fillId="0" borderId="0" xfId="3" applyFont="1"/>
    <xf numFmtId="0" fontId="30" fillId="2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49" fontId="6" fillId="2" borderId="6" xfId="2" applyNumberFormat="1" applyFill="1" applyBorder="1" applyAlignment="1" applyProtection="1">
      <protection locked="0"/>
    </xf>
    <xf numFmtId="49" fontId="6" fillId="2" borderId="7" xfId="2" applyNumberFormat="1" applyFill="1" applyBorder="1" applyAlignment="1" applyProtection="1">
      <protection locked="0"/>
    </xf>
    <xf numFmtId="49" fontId="6" fillId="2" borderId="8" xfId="2" applyNumberFormat="1" applyFill="1" applyBorder="1" applyAlignment="1" applyProtection="1">
      <protection locked="0"/>
    </xf>
    <xf numFmtId="0" fontId="6" fillId="0" borderId="2" xfId="2" applyFill="1" applyBorder="1" applyAlignment="1" applyProtection="1">
      <alignment horizontal="center"/>
      <protection locked="0"/>
    </xf>
    <xf numFmtId="0" fontId="6" fillId="0" borderId="4" xfId="2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29" fillId="3" borderId="0" xfId="0" applyFont="1" applyFill="1" applyAlignment="1"/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8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49" fontId="0" fillId="2" borderId="3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5" xfId="0" applyNumberFormat="1" applyFill="1" applyBorder="1" applyAlignment="1" applyProtection="1">
      <protection locked="0"/>
    </xf>
  </cellXfs>
  <cellStyles count="5">
    <cellStyle name="Hyperlink" xfId="2" builtinId="8"/>
    <cellStyle name="Komma" xfId="1" builtinId="3"/>
    <cellStyle name="Procent" xfId="3" builtinId="5"/>
    <cellStyle name="Standaard" xfId="0" builtinId="0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67944</xdr:colOff>
      <xdr:row>0</xdr:row>
      <xdr:rowOff>0</xdr:rowOff>
    </xdr:from>
    <xdr:to>
      <xdr:col>1</xdr:col>
      <xdr:colOff>210819</xdr:colOff>
      <xdr:row>7</xdr:row>
      <xdr:rowOff>1399</xdr:rowOff>
    </xdr:to>
    <xdr:pic>
      <xdr:nvPicPr>
        <xdr:cNvPr id="4" name="Afbeelding 3" descr="Kiwanis Arnhem (@KiwanisArnhem) | Twitter">
          <a:extLst>
            <a:ext uri="{FF2B5EF4-FFF2-40B4-BE49-F238E27FC236}">
              <a16:creationId xmlns:a16="http://schemas.microsoft.com/office/drawing/2014/main" id="{D2C3E1BF-15A5-4D49-8598-11E3365C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4" y="0"/>
          <a:ext cx="1113155" cy="1171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vv@adst.nl" TargetMode="External"/><Relationship Id="rId2" Type="http://schemas.openxmlformats.org/officeDocument/2006/relationships/hyperlink" Target="mailto:naam@bedrijfsnaam.nl" TargetMode="External"/><Relationship Id="rId1" Type="http://schemas.openxmlformats.org/officeDocument/2006/relationships/hyperlink" Target="mailto:dvv@adst.n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aam@bedrijfsnaam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AC72-B9DF-4362-9A50-7C31D2467C39}">
  <dimension ref="A1:O51"/>
  <sheetViews>
    <sheetView showGridLines="0" tabSelected="1" topLeftCell="A5" zoomScaleNormal="100" workbookViewId="0">
      <selection activeCell="C4" sqref="C4:H4"/>
    </sheetView>
  </sheetViews>
  <sheetFormatPr defaultRowHeight="14.45"/>
  <cols>
    <col min="1" max="1" width="2.5703125" customWidth="1"/>
    <col min="2" max="2" width="38.42578125" customWidth="1"/>
    <col min="3" max="3" width="9.42578125" customWidth="1"/>
    <col min="4" max="4" width="9.7109375" customWidth="1"/>
    <col min="5" max="5" width="12.5703125" bestFit="1" customWidth="1"/>
    <col min="6" max="6" width="13.5703125" customWidth="1"/>
    <col min="7" max="7" width="3.7109375" customWidth="1"/>
    <col min="8" max="8" width="38.5703125" customWidth="1"/>
    <col min="9" max="9" width="4.5703125" customWidth="1"/>
    <col min="10" max="10" width="9" customWidth="1"/>
    <col min="13" max="13" width="4.28515625" customWidth="1"/>
    <col min="16" max="16" width="45.5703125" bestFit="1" customWidth="1"/>
  </cols>
  <sheetData>
    <row r="1" spans="1:8" ht="21" customHeight="1">
      <c r="A1" s="2" t="s">
        <v>0</v>
      </c>
      <c r="C1" s="85" t="s">
        <v>1</v>
      </c>
      <c r="D1" s="85"/>
      <c r="E1" s="85"/>
      <c r="F1" s="85"/>
      <c r="G1" s="85"/>
      <c r="H1" s="85"/>
    </row>
    <row r="3" spans="1:8" ht="15" thickBot="1">
      <c r="B3" s="1" t="s">
        <v>2</v>
      </c>
    </row>
    <row r="4" spans="1:8" ht="15" thickBot="1">
      <c r="B4" t="s">
        <v>3</v>
      </c>
      <c r="C4" s="86" t="s">
        <v>4</v>
      </c>
      <c r="D4" s="87"/>
      <c r="E4" s="87"/>
      <c r="F4" s="87"/>
      <c r="G4" s="87"/>
      <c r="H4" s="88"/>
    </row>
    <row r="5" spans="1:8" ht="15" thickBot="1">
      <c r="B5" t="s">
        <v>5</v>
      </c>
      <c r="C5" s="86" t="s">
        <v>6</v>
      </c>
      <c r="D5" s="87"/>
      <c r="E5" s="87"/>
      <c r="F5" s="87"/>
      <c r="G5" s="87"/>
      <c r="H5" s="88"/>
    </row>
    <row r="6" spans="1:8" ht="15" thickBot="1">
      <c r="B6" t="s">
        <v>7</v>
      </c>
      <c r="C6" s="77" t="s">
        <v>8</v>
      </c>
      <c r="D6" s="78"/>
      <c r="E6" s="78"/>
      <c r="F6" s="78"/>
      <c r="G6" s="78"/>
      <c r="H6" s="79"/>
    </row>
    <row r="7" spans="1:8">
      <c r="C7" s="80"/>
      <c r="D7" s="80"/>
      <c r="E7" s="80"/>
      <c r="F7" s="80"/>
      <c r="G7" s="80"/>
      <c r="H7" s="80"/>
    </row>
    <row r="8" spans="1:8" ht="15" thickBot="1">
      <c r="B8" s="1" t="s">
        <v>9</v>
      </c>
      <c r="C8" s="81"/>
      <c r="D8" s="81"/>
      <c r="E8" s="81"/>
      <c r="F8" s="81"/>
      <c r="G8" s="81"/>
      <c r="H8" s="81"/>
    </row>
    <row r="9" spans="1:8" ht="15" thickBot="1">
      <c r="B9" t="s">
        <v>10</v>
      </c>
      <c r="C9" s="86" t="s">
        <v>11</v>
      </c>
      <c r="D9" s="87"/>
      <c r="E9" s="87"/>
      <c r="F9" s="87"/>
      <c r="G9" s="87"/>
      <c r="H9" s="88"/>
    </row>
    <row r="10" spans="1:8">
      <c r="B10" t="s">
        <v>12</v>
      </c>
      <c r="C10" s="86" t="s">
        <v>4</v>
      </c>
      <c r="D10" s="87"/>
      <c r="E10" s="87"/>
      <c r="F10" s="87"/>
      <c r="G10" s="87"/>
      <c r="H10" s="88"/>
    </row>
    <row r="11" spans="1:8">
      <c r="B11" t="s">
        <v>13</v>
      </c>
      <c r="C11" s="89" t="s">
        <v>14</v>
      </c>
      <c r="D11" s="90"/>
      <c r="E11" s="90"/>
      <c r="F11" s="90"/>
      <c r="G11" s="90"/>
      <c r="H11" s="91"/>
    </row>
    <row r="12" spans="1:8">
      <c r="B12" t="s">
        <v>15</v>
      </c>
      <c r="C12" s="92" t="s">
        <v>16</v>
      </c>
      <c r="D12" s="93"/>
      <c r="E12" s="93"/>
      <c r="F12" s="93"/>
      <c r="G12" s="93"/>
      <c r="H12" s="94"/>
    </row>
    <row r="13" spans="1:8">
      <c r="B13" t="s">
        <v>17</v>
      </c>
      <c r="C13" s="77" t="s">
        <v>8</v>
      </c>
      <c r="D13" s="78"/>
      <c r="E13" s="78"/>
      <c r="F13" s="78"/>
      <c r="G13" s="78"/>
      <c r="H13" s="79"/>
    </row>
    <row r="14" spans="1:8">
      <c r="B14" t="s">
        <v>18</v>
      </c>
      <c r="C14" s="95" t="s">
        <v>19</v>
      </c>
      <c r="D14" s="96"/>
      <c r="E14" s="96"/>
      <c r="F14" s="96"/>
      <c r="G14" s="96"/>
      <c r="H14" s="97"/>
    </row>
    <row r="15" spans="1:8" ht="15" thickBot="1">
      <c r="B15" t="s">
        <v>20</v>
      </c>
      <c r="C15" s="95" t="s">
        <v>19</v>
      </c>
      <c r="D15" s="96"/>
      <c r="E15" s="96"/>
      <c r="F15" s="96"/>
      <c r="G15" s="96"/>
      <c r="H15" s="97"/>
    </row>
    <row r="16" spans="1:8">
      <c r="C16" s="75"/>
      <c r="D16" s="75"/>
      <c r="E16" s="75"/>
      <c r="F16" s="75"/>
      <c r="G16" s="75"/>
      <c r="H16" s="75"/>
    </row>
    <row r="17" spans="1:14" ht="15" thickBot="1">
      <c r="B17" s="1" t="s">
        <v>21</v>
      </c>
      <c r="C17" s="76"/>
      <c r="D17" s="76"/>
      <c r="E17" s="76"/>
      <c r="F17" s="76"/>
      <c r="G17" s="76"/>
      <c r="H17" s="76"/>
    </row>
    <row r="18" spans="1:14" ht="15" thickBot="1">
      <c r="B18" t="s">
        <v>10</v>
      </c>
      <c r="C18" s="86" t="s">
        <v>11</v>
      </c>
      <c r="D18" s="87"/>
      <c r="E18" s="87"/>
      <c r="F18" s="87"/>
      <c r="G18" s="87"/>
      <c r="H18" s="88"/>
    </row>
    <row r="19" spans="1:14" ht="15" thickBot="1">
      <c r="B19" t="s">
        <v>13</v>
      </c>
      <c r="C19" s="89" t="s">
        <v>14</v>
      </c>
      <c r="D19" s="90"/>
      <c r="E19" s="90"/>
      <c r="F19" s="90"/>
      <c r="G19" s="90"/>
      <c r="H19" s="91"/>
    </row>
    <row r="20" spans="1:14" ht="15" thickBot="1">
      <c r="B20" t="s">
        <v>15</v>
      </c>
      <c r="C20" s="92" t="s">
        <v>16</v>
      </c>
      <c r="D20" s="93"/>
      <c r="E20" s="93"/>
      <c r="F20" s="93"/>
      <c r="G20" s="93"/>
      <c r="H20" s="94"/>
    </row>
    <row r="21" spans="1:14" ht="15" thickBot="1">
      <c r="B21" t="s">
        <v>20</v>
      </c>
      <c r="C21" s="95" t="s">
        <v>19</v>
      </c>
      <c r="D21" s="96"/>
      <c r="E21" s="96"/>
      <c r="F21" s="96"/>
      <c r="G21" s="96"/>
      <c r="H21" s="97"/>
    </row>
    <row r="22" spans="1:14">
      <c r="C22" s="75"/>
      <c r="D22" s="75"/>
      <c r="E22" s="75"/>
      <c r="F22" s="75"/>
      <c r="G22" s="75"/>
      <c r="H22" s="75"/>
    </row>
    <row r="23" spans="1:14">
      <c r="D23" s="4" t="s">
        <v>22</v>
      </c>
      <c r="E23" s="4"/>
      <c r="F23" s="4" t="s">
        <v>23</v>
      </c>
      <c r="J23" s="12"/>
      <c r="K23" s="12"/>
      <c r="L23" s="12"/>
      <c r="M23" s="13"/>
      <c r="N23" s="14" t="s">
        <v>24</v>
      </c>
    </row>
    <row r="24" spans="1:14">
      <c r="A24" s="1"/>
      <c r="D24" s="4" t="s">
        <v>25</v>
      </c>
      <c r="E24" s="4" t="s">
        <v>26</v>
      </c>
      <c r="F24" s="4" t="s">
        <v>27</v>
      </c>
      <c r="G24" s="3"/>
      <c r="H24" s="5"/>
      <c r="I24" s="5"/>
      <c r="J24" s="15" t="s">
        <v>28</v>
      </c>
      <c r="K24" s="15" t="s">
        <v>29</v>
      </c>
      <c r="L24" s="15" t="s">
        <v>30</v>
      </c>
      <c r="M24" s="16"/>
      <c r="N24" s="14" t="s">
        <v>25</v>
      </c>
    </row>
    <row r="25" spans="1:14" ht="15" thickBot="1">
      <c r="A25" s="1" t="s">
        <v>31</v>
      </c>
      <c r="C25" s="11"/>
      <c r="D25" s="18">
        <f>D26+D27</f>
        <v>0</v>
      </c>
      <c r="H25" s="9"/>
      <c r="I25" s="5"/>
      <c r="J25" s="13"/>
      <c r="K25" s="13"/>
      <c r="L25" s="13"/>
      <c r="M25" s="13"/>
      <c r="N25" s="16">
        <v>4</v>
      </c>
    </row>
    <row r="26" spans="1:14" ht="15" thickBot="1">
      <c r="B26" t="s">
        <v>32</v>
      </c>
      <c r="C26" s="11"/>
      <c r="D26" s="21">
        <v>0</v>
      </c>
      <c r="E26" s="3">
        <f>D26*K26</f>
        <v>0</v>
      </c>
      <c r="F26" s="6">
        <f>E26*J26</f>
        <v>0</v>
      </c>
      <c r="H26" s="9" t="s">
        <v>33</v>
      </c>
      <c r="I26" s="9"/>
      <c r="J26" s="25">
        <v>5.25</v>
      </c>
      <c r="K26" s="26">
        <v>30</v>
      </c>
      <c r="L26" s="17">
        <f>J26*K26</f>
        <v>157.5</v>
      </c>
      <c r="M26" s="13"/>
      <c r="N26" s="16"/>
    </row>
    <row r="27" spans="1:14" ht="15" thickBot="1">
      <c r="B27" t="s">
        <v>34</v>
      </c>
      <c r="C27" s="11"/>
      <c r="D27" s="21">
        <v>0</v>
      </c>
      <c r="E27" s="3">
        <f>D27*K27</f>
        <v>0</v>
      </c>
      <c r="F27" s="6">
        <f>E27*J27</f>
        <v>0</v>
      </c>
      <c r="H27" s="9" t="s">
        <v>33</v>
      </c>
      <c r="I27" s="9"/>
      <c r="J27" s="25">
        <v>5.5</v>
      </c>
      <c r="K27" s="26">
        <v>30</v>
      </c>
      <c r="L27" s="17">
        <f>J27*K27</f>
        <v>165</v>
      </c>
      <c r="M27" s="13"/>
      <c r="N27" s="16"/>
    </row>
    <row r="28" spans="1:14" ht="15" thickBot="1">
      <c r="A28" s="1" t="s">
        <v>35</v>
      </c>
      <c r="C28" s="11"/>
      <c r="D28" s="18"/>
      <c r="E28" s="3"/>
      <c r="H28" s="9"/>
      <c r="I28" s="10"/>
      <c r="J28" s="19"/>
      <c r="K28" s="19"/>
      <c r="L28" s="13"/>
      <c r="M28" s="13"/>
      <c r="N28" s="16">
        <v>15</v>
      </c>
    </row>
    <row r="29" spans="1:14" ht="15" thickBot="1">
      <c r="B29" t="s">
        <v>36</v>
      </c>
      <c r="C29" s="11"/>
      <c r="D29" s="21">
        <v>0</v>
      </c>
      <c r="E29" s="3">
        <f>D29*K29</f>
        <v>0</v>
      </c>
      <c r="F29" s="6">
        <f>E29*J29</f>
        <v>0</v>
      </c>
      <c r="H29" s="9" t="s">
        <v>37</v>
      </c>
      <c r="I29" s="9"/>
      <c r="J29" s="25">
        <v>7.25</v>
      </c>
      <c r="K29" s="26">
        <v>12</v>
      </c>
      <c r="L29" s="17">
        <f>J29*K29</f>
        <v>87</v>
      </c>
      <c r="M29" s="13"/>
      <c r="N29" s="16"/>
    </row>
    <row r="30" spans="1:14" ht="15" thickBot="1">
      <c r="B30" t="s">
        <v>38</v>
      </c>
      <c r="C30" s="11"/>
      <c r="D30" s="21">
        <v>0</v>
      </c>
      <c r="E30" s="3">
        <f>D30*K30</f>
        <v>0</v>
      </c>
      <c r="F30" s="6">
        <f>E30*J30</f>
        <v>0</v>
      </c>
      <c r="H30" s="9" t="s">
        <v>37</v>
      </c>
      <c r="I30" s="9"/>
      <c r="J30" s="25">
        <v>7.5</v>
      </c>
      <c r="K30" s="26">
        <v>12</v>
      </c>
      <c r="L30" s="17">
        <f>J30*K30</f>
        <v>90</v>
      </c>
      <c r="M30" s="13"/>
      <c r="N30" s="16"/>
    </row>
    <row r="31" spans="1:14" ht="15" thickBot="1">
      <c r="A31" s="1" t="s">
        <v>39</v>
      </c>
      <c r="D31" s="3"/>
      <c r="E31" s="3"/>
      <c r="H31" s="10"/>
      <c r="I31" s="10"/>
      <c r="J31" s="19"/>
      <c r="K31" s="19"/>
      <c r="L31" s="13"/>
      <c r="M31" s="13"/>
      <c r="N31" s="16"/>
    </row>
    <row r="32" spans="1:14" ht="15" thickBot="1">
      <c r="B32" t="s">
        <v>40</v>
      </c>
      <c r="C32" s="11"/>
      <c r="D32" s="21">
        <v>0</v>
      </c>
      <c r="E32" s="3">
        <f>D32*K32</f>
        <v>0</v>
      </c>
      <c r="F32" s="6">
        <f>E32*J32</f>
        <v>0</v>
      </c>
      <c r="H32" s="24" t="s">
        <v>41</v>
      </c>
      <c r="I32" s="9"/>
      <c r="J32" s="25">
        <v>8</v>
      </c>
      <c r="K32" s="26">
        <v>12</v>
      </c>
      <c r="L32" s="17">
        <f>J32*K32</f>
        <v>96</v>
      </c>
      <c r="M32" s="13"/>
      <c r="N32" s="16">
        <v>15</v>
      </c>
    </row>
    <row r="33" spans="1:15" ht="15" thickBot="1">
      <c r="B33" t="s">
        <v>42</v>
      </c>
      <c r="C33" s="11"/>
      <c r="D33" s="21">
        <v>0</v>
      </c>
      <c r="E33" s="3">
        <f>D33*K33</f>
        <v>0</v>
      </c>
      <c r="F33" s="6">
        <f>E33*J33</f>
        <v>0</v>
      </c>
      <c r="H33" s="24" t="s">
        <v>41</v>
      </c>
      <c r="I33" s="9"/>
      <c r="J33" s="25">
        <v>8.25</v>
      </c>
      <c r="K33" s="26">
        <v>12</v>
      </c>
      <c r="L33" s="17">
        <f>J33*K33</f>
        <v>99</v>
      </c>
      <c r="M33" s="13"/>
      <c r="N33" s="16">
        <v>15</v>
      </c>
    </row>
    <row r="34" spans="1:15" ht="15" thickBot="1">
      <c r="A34" s="69" t="s">
        <v>43</v>
      </c>
      <c r="C34" s="11"/>
      <c r="D34" s="18"/>
      <c r="E34" s="3"/>
      <c r="H34" s="10"/>
      <c r="I34" s="10"/>
      <c r="J34" s="19"/>
      <c r="K34" s="19"/>
      <c r="L34" s="13"/>
      <c r="M34" s="13"/>
      <c r="N34" s="16">
        <v>5</v>
      </c>
    </row>
    <row r="35" spans="1:15">
      <c r="B35" t="s">
        <v>44</v>
      </c>
      <c r="C35" s="11"/>
      <c r="D35" s="21">
        <v>0</v>
      </c>
      <c r="E35" s="3">
        <f>D35*K35</f>
        <v>0</v>
      </c>
      <c r="F35" s="6">
        <f>E35*J35</f>
        <v>0</v>
      </c>
      <c r="H35" s="24" t="s">
        <v>45</v>
      </c>
      <c r="I35" s="9"/>
      <c r="J35" s="25">
        <v>6</v>
      </c>
      <c r="K35" s="26">
        <v>20</v>
      </c>
      <c r="L35" s="17">
        <f>J35*K35</f>
        <v>120</v>
      </c>
      <c r="M35" s="13"/>
      <c r="N35" s="16"/>
    </row>
    <row r="36" spans="1:15">
      <c r="I36" s="9"/>
      <c r="J36" s="25"/>
      <c r="K36" s="26"/>
      <c r="L36" s="26"/>
      <c r="M36" s="26"/>
      <c r="N36" s="26"/>
      <c r="O36" s="26"/>
    </row>
    <row r="37" spans="1:15">
      <c r="A37" s="1" t="s">
        <v>46</v>
      </c>
      <c r="D37" s="22"/>
      <c r="E37" s="23"/>
      <c r="F37" s="7">
        <f>SUM(F26:F36)</f>
        <v>0</v>
      </c>
      <c r="J37" s="27"/>
      <c r="K37" s="27"/>
      <c r="L37" s="1"/>
    </row>
    <row r="38" spans="1:15" ht="15" thickBot="1">
      <c r="A38" s="1"/>
      <c r="D38" s="68"/>
      <c r="E38" s="23" t="s">
        <v>47</v>
      </c>
      <c r="F38" s="7"/>
      <c r="J38" s="27"/>
      <c r="K38" s="27"/>
      <c r="L38" s="1"/>
    </row>
    <row r="39" spans="1:15" ht="15">
      <c r="B39" s="1" t="s">
        <v>48</v>
      </c>
      <c r="D39" s="74" t="s">
        <v>49</v>
      </c>
      <c r="F39" s="7">
        <f>IF(D39="ja",F37*J39,0)</f>
        <v>0</v>
      </c>
      <c r="H39" s="24" t="s">
        <v>50</v>
      </c>
      <c r="J39" s="73">
        <f>IF(UPPER(D39)="JA",10%,0%)</f>
        <v>0</v>
      </c>
      <c r="K39" s="19"/>
      <c r="L39" s="13"/>
      <c r="M39" s="13"/>
      <c r="N39" s="13"/>
    </row>
    <row r="40" spans="1:15" ht="15" thickBot="1">
      <c r="B40" s="1" t="s">
        <v>51</v>
      </c>
      <c r="D40" s="21">
        <v>0</v>
      </c>
      <c r="E40" s="3"/>
      <c r="F40" s="7">
        <f>D40*J40</f>
        <v>0</v>
      </c>
      <c r="H40" s="9" t="s">
        <v>52</v>
      </c>
      <c r="J40" s="25">
        <v>0.65</v>
      </c>
      <c r="K40" s="21"/>
      <c r="L40" s="13"/>
      <c r="M40" s="13"/>
      <c r="N40" s="13"/>
    </row>
    <row r="41" spans="1:15" ht="15" thickBot="1">
      <c r="B41" s="1" t="s">
        <v>53</v>
      </c>
      <c r="D41" s="21">
        <v>0</v>
      </c>
      <c r="E41" s="3"/>
      <c r="F41" s="7">
        <f>D41*J41</f>
        <v>0</v>
      </c>
      <c r="H41" s="9" t="s">
        <v>52</v>
      </c>
      <c r="J41" s="25">
        <v>70</v>
      </c>
      <c r="K41" s="21"/>
      <c r="L41" s="13"/>
      <c r="M41" s="13"/>
      <c r="N41" s="13"/>
    </row>
    <row r="42" spans="1:15">
      <c r="H42" t="s">
        <v>54</v>
      </c>
      <c r="J42" s="13"/>
      <c r="K42" s="13"/>
      <c r="L42" s="13"/>
      <c r="M42" s="13"/>
      <c r="N42" s="13"/>
    </row>
    <row r="43" spans="1:15" ht="15" thickBot="1">
      <c r="E43" s="1" t="s">
        <v>55</v>
      </c>
      <c r="J43" s="13" t="s">
        <v>56</v>
      </c>
      <c r="K43" s="13"/>
      <c r="L43" s="13"/>
      <c r="M43" s="13"/>
      <c r="N43" s="13"/>
    </row>
    <row r="44" spans="1:15" ht="15" thickBot="1">
      <c r="A44" s="1" t="s">
        <v>57</v>
      </c>
      <c r="E44" s="21">
        <v>1</v>
      </c>
      <c r="F44" s="7">
        <f>J44*E44</f>
        <v>65</v>
      </c>
      <c r="H44" s="24" t="s">
        <v>58</v>
      </c>
      <c r="J44" s="20">
        <v>65</v>
      </c>
    </row>
    <row r="46" spans="1:15">
      <c r="A46" s="1" t="s">
        <v>59</v>
      </c>
      <c r="F46" s="7">
        <f>SUM(F37:F44)</f>
        <v>65</v>
      </c>
    </row>
    <row r="47" spans="1:15">
      <c r="B47" t="s">
        <v>60</v>
      </c>
      <c r="C47" s="8">
        <v>0.09</v>
      </c>
      <c r="F47" s="6">
        <f>C47*(F37+F39)</f>
        <v>0</v>
      </c>
    </row>
    <row r="48" spans="1:15">
      <c r="B48" t="s">
        <v>61</v>
      </c>
      <c r="C48" s="8">
        <v>0.21</v>
      </c>
      <c r="F48" s="6">
        <f>C48*(F40+F41+F44)</f>
        <v>13.65</v>
      </c>
    </row>
    <row r="49" spans="1:8">
      <c r="A49" s="1" t="s">
        <v>62</v>
      </c>
      <c r="F49" s="7">
        <f>SUM(F46:F48)</f>
        <v>78.650000000000006</v>
      </c>
      <c r="H49" s="6"/>
    </row>
    <row r="50" spans="1:8">
      <c r="A50" s="1"/>
    </row>
    <row r="51" spans="1:8">
      <c r="A51" s="72" t="s">
        <v>63</v>
      </c>
    </row>
  </sheetData>
  <sheetProtection formatCells="0"/>
  <protectedRanges>
    <protectedRange sqref="C4:H6 C9:H15 C18:H21 D26:D27 D29:D30 D32:D33 D35 D39:D41 E44" name="Range1"/>
  </protectedRanges>
  <mergeCells count="18">
    <mergeCell ref="C7:H8"/>
    <mergeCell ref="C1:H1"/>
    <mergeCell ref="C4:H4"/>
    <mergeCell ref="C5:H5"/>
    <mergeCell ref="C6:H6"/>
    <mergeCell ref="C22:H22"/>
    <mergeCell ref="C20:H20"/>
    <mergeCell ref="C21:H21"/>
    <mergeCell ref="C9:H9"/>
    <mergeCell ref="C11:H11"/>
    <mergeCell ref="C12:H12"/>
    <mergeCell ref="C14:H14"/>
    <mergeCell ref="C15:H15"/>
    <mergeCell ref="C16:H17"/>
    <mergeCell ref="C18:H18"/>
    <mergeCell ref="C19:H19"/>
    <mergeCell ref="C10:H10"/>
    <mergeCell ref="C13:H13"/>
  </mergeCells>
  <hyperlinks>
    <hyperlink ref="C6" r:id="rId1" xr:uid="{F84B4AC5-E2BB-4721-8E3C-F707A8434E0B}"/>
    <hyperlink ref="C6:H6" r:id="rId2" display="naam@bedrijfsnaam.nl" xr:uid="{D2F81615-14B7-4876-9062-DE6843C716CD}"/>
    <hyperlink ref="C13" r:id="rId3" xr:uid="{23BCDCBE-FC01-4743-8114-3D681DB603DD}"/>
    <hyperlink ref="C13:H13" r:id="rId4" display="naam@bedrijfsnaam.nl" xr:uid="{B770F304-E1EC-4ACD-94FC-672A5FD55514}"/>
  </hyperlinks>
  <pageMargins left="0.7" right="0.7" top="0.75" bottom="0.75" header="0.3" footer="0.3"/>
  <pageSetup paperSize="9" scale="67" orientation="portrait" r:id="rId5"/>
  <headerFooter>
    <oddFooter>&amp;C_x000D_&amp;1#&amp;"Calibri"&amp;10&amp;K000000 Classificatie: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DEAD-07F0-4AB4-AA46-6874B3D6E09B}">
  <sheetPr>
    <pageSetUpPr fitToPage="1"/>
  </sheetPr>
  <dimension ref="A2:N71"/>
  <sheetViews>
    <sheetView showGridLines="0" zoomScaleNormal="100" workbookViewId="0">
      <selection activeCell="E47" sqref="E47"/>
    </sheetView>
  </sheetViews>
  <sheetFormatPr defaultColWidth="8.85546875" defaultRowHeight="13.15"/>
  <cols>
    <col min="1" max="1" width="14.28515625" style="29" customWidth="1"/>
    <col min="2" max="2" width="36.7109375" style="29" customWidth="1"/>
    <col min="3" max="3" width="14" style="29" customWidth="1"/>
    <col min="4" max="4" width="11.28515625" style="29" customWidth="1"/>
    <col min="5" max="5" width="12.7109375" style="29" customWidth="1"/>
    <col min="6" max="6" width="14.42578125" style="29" customWidth="1"/>
    <col min="7" max="7" width="10.28515625" style="29" bestFit="1" customWidth="1"/>
    <col min="8" max="8" width="38.5703125" style="29" customWidth="1"/>
    <col min="9" max="9" width="11.7109375" style="29" customWidth="1"/>
    <col min="10" max="10" width="9" style="29" customWidth="1"/>
    <col min="11" max="12" width="8.85546875" style="29"/>
    <col min="13" max="13" width="4.28515625" style="29" customWidth="1"/>
    <col min="14" max="16384" width="8.85546875" style="29"/>
  </cols>
  <sheetData>
    <row r="2" spans="1:8">
      <c r="C2" s="56"/>
    </row>
    <row r="10" spans="1:8">
      <c r="A10" s="28" t="str">
        <f>Bestellen!C9</f>
        <v>Bedrijfsnaam</v>
      </c>
    </row>
    <row r="11" spans="1:8">
      <c r="A11" s="29" t="str">
        <f>Bestellen!B10&amp;" "&amp;Bestellen!C10</f>
        <v>T.a.v. Voornaam Achternaam</v>
      </c>
    </row>
    <row r="12" spans="1:8">
      <c r="A12" s="29" t="str">
        <f>Bestellen!C11</f>
        <v>Straatnaam 99</v>
      </c>
    </row>
    <row r="13" spans="1:8">
      <c r="A13" s="29" t="str">
        <f>Bestellen!C12</f>
        <v>1234 ZZ Plaatsnaam</v>
      </c>
      <c r="C13" s="32" t="s">
        <v>64</v>
      </c>
      <c r="D13" s="62" t="str">
        <f>Bestellen!C4</f>
        <v>Voornaam Achternaam</v>
      </c>
    </row>
    <row r="14" spans="1:8">
      <c r="A14" s="62" t="str">
        <f>Bestellen!C13</f>
        <v>naam@bedrijfsnaam.nl</v>
      </c>
      <c r="B14" s="31"/>
      <c r="C14" s="32" t="s">
        <v>65</v>
      </c>
      <c r="D14" s="62" t="str">
        <f>Bestellen!C6</f>
        <v>naam@bedrijfsnaam.nl</v>
      </c>
    </row>
    <row r="16" spans="1:8">
      <c r="D16" s="34"/>
      <c r="G16" s="34"/>
      <c r="H16" s="34"/>
    </row>
    <row r="17" spans="1:14" ht="17.45">
      <c r="A17" s="63" t="s">
        <v>66</v>
      </c>
      <c r="B17" s="33" t="s">
        <v>67</v>
      </c>
      <c r="C17" s="31" t="str">
        <f>Bestellen!C14</f>
        <v>-</v>
      </c>
    </row>
    <row r="18" spans="1:14">
      <c r="A18" s="32"/>
      <c r="B18" s="31"/>
      <c r="C18" s="31" t="str">
        <f>Bestellen!C15</f>
        <v>-</v>
      </c>
    </row>
    <row r="19" spans="1:14">
      <c r="A19" s="33" t="s">
        <v>68</v>
      </c>
      <c r="B19" s="30" t="s">
        <v>69</v>
      </c>
    </row>
    <row r="20" spans="1:14">
      <c r="A20" s="33" t="s">
        <v>70</v>
      </c>
      <c r="B20" s="35">
        <v>46361</v>
      </c>
    </row>
    <row r="21" spans="1:14">
      <c r="A21" s="33" t="s">
        <v>71</v>
      </c>
      <c r="B21" s="35">
        <f>B20+14</f>
        <v>46375</v>
      </c>
      <c r="C21" s="36"/>
      <c r="D21" s="36"/>
      <c r="E21" s="36"/>
      <c r="F21" s="36"/>
      <c r="G21" s="36"/>
      <c r="H21" s="36"/>
    </row>
    <row r="22" spans="1:14">
      <c r="A22" s="33"/>
      <c r="B22" s="35"/>
      <c r="C22" s="36"/>
      <c r="D22" s="36"/>
      <c r="E22" s="36"/>
      <c r="F22" s="36"/>
      <c r="G22" s="36"/>
      <c r="H22" s="36"/>
    </row>
    <row r="23" spans="1:14">
      <c r="C23" s="36"/>
      <c r="D23" s="36"/>
      <c r="E23" s="36"/>
      <c r="F23" s="36"/>
      <c r="G23" s="36"/>
      <c r="H23" s="36"/>
    </row>
    <row r="24" spans="1:14">
      <c r="A24" s="53" t="s">
        <v>72</v>
      </c>
      <c r="B24" s="53"/>
      <c r="C24" s="53"/>
      <c r="D24" s="54"/>
      <c r="E24" s="57" t="s">
        <v>46</v>
      </c>
      <c r="F24" s="55"/>
      <c r="H24" s="36"/>
      <c r="J24" s="38"/>
      <c r="K24" s="38"/>
      <c r="L24" s="38"/>
      <c r="M24" s="39"/>
      <c r="N24" s="40"/>
    </row>
    <row r="25" spans="1:14">
      <c r="D25" s="37"/>
      <c r="F25" s="37"/>
      <c r="G25" s="56"/>
      <c r="H25" s="36"/>
      <c r="J25" s="38"/>
      <c r="K25" s="38"/>
      <c r="L25" s="38"/>
      <c r="M25" s="39"/>
      <c r="N25" s="40"/>
    </row>
    <row r="26" spans="1:14">
      <c r="A26" s="82" t="s">
        <v>73</v>
      </c>
      <c r="B26" s="82"/>
      <c r="C26" s="82"/>
      <c r="D26" s="37"/>
      <c r="F26" s="37"/>
      <c r="G26" s="56"/>
      <c r="H26" s="36"/>
      <c r="J26" s="38"/>
      <c r="K26" s="38"/>
      <c r="L26" s="38"/>
      <c r="M26" s="39"/>
      <c r="N26" s="40"/>
    </row>
    <row r="27" spans="1:14">
      <c r="A27" s="30"/>
      <c r="D27" s="37"/>
      <c r="F27" s="37"/>
      <c r="G27" s="56"/>
      <c r="H27" s="36"/>
      <c r="J27" s="38"/>
      <c r="K27" s="38"/>
      <c r="L27" s="38"/>
      <c r="M27" s="39"/>
      <c r="N27" s="40"/>
    </row>
    <row r="28" spans="1:14">
      <c r="A28" s="30"/>
      <c r="C28" s="33" t="s">
        <v>74</v>
      </c>
      <c r="D28" s="41" t="s">
        <v>75</v>
      </c>
      <c r="E28" s="41" t="s">
        <v>76</v>
      </c>
      <c r="F28" s="42" t="s">
        <v>77</v>
      </c>
      <c r="H28" s="36"/>
      <c r="I28" s="42"/>
      <c r="J28" s="43"/>
      <c r="K28" s="43"/>
      <c r="L28" s="43"/>
      <c r="M28" s="40"/>
      <c r="N28" s="40"/>
    </row>
    <row r="29" spans="1:14">
      <c r="A29" s="29" t="s">
        <v>31</v>
      </c>
      <c r="H29" s="36"/>
      <c r="I29" s="42"/>
      <c r="J29" s="39"/>
      <c r="K29" s="39"/>
      <c r="L29" s="39"/>
      <c r="M29" s="39"/>
      <c r="N29" s="40"/>
    </row>
    <row r="30" spans="1:14">
      <c r="B30" s="29" t="s">
        <v>32</v>
      </c>
      <c r="C30" s="49">
        <f>Bestellen!E26</f>
        <v>0</v>
      </c>
      <c r="D30" s="60">
        <f>Bestellen!J26</f>
        <v>5.25</v>
      </c>
      <c r="E30" s="60">
        <f>C30*D30</f>
        <v>0</v>
      </c>
      <c r="F30" s="60"/>
      <c r="H30" s="36"/>
      <c r="I30" s="42"/>
      <c r="J30" s="45"/>
      <c r="K30" s="40"/>
      <c r="L30" s="45"/>
      <c r="M30" s="39"/>
      <c r="N30" s="40"/>
    </row>
    <row r="31" spans="1:14">
      <c r="B31" s="29" t="s">
        <v>34</v>
      </c>
      <c r="C31" s="49">
        <f>Bestellen!E27</f>
        <v>0</v>
      </c>
      <c r="D31" s="60">
        <f>Bestellen!J27</f>
        <v>5.5</v>
      </c>
      <c r="E31" s="60">
        <f>C31*D31</f>
        <v>0</v>
      </c>
      <c r="F31" s="60"/>
      <c r="H31" s="36"/>
      <c r="I31" s="42"/>
      <c r="J31" s="45"/>
      <c r="K31" s="40"/>
      <c r="L31" s="45"/>
      <c r="M31" s="39"/>
      <c r="N31" s="40"/>
    </row>
    <row r="32" spans="1:14">
      <c r="A32" s="29" t="s">
        <v>35</v>
      </c>
      <c r="C32" s="49"/>
      <c r="D32" s="60"/>
      <c r="E32" s="60"/>
      <c r="F32" s="60"/>
      <c r="H32" s="36"/>
      <c r="J32" s="39"/>
      <c r="K32" s="39"/>
      <c r="L32" s="39"/>
      <c r="M32" s="39"/>
      <c r="N32" s="40"/>
    </row>
    <row r="33" spans="1:14">
      <c r="B33" s="29" t="s">
        <v>36</v>
      </c>
      <c r="C33" s="49">
        <f>Bestellen!E29</f>
        <v>0</v>
      </c>
      <c r="D33" s="60">
        <f>Bestellen!J29</f>
        <v>7.25</v>
      </c>
      <c r="E33" s="60">
        <f>C33*D33</f>
        <v>0</v>
      </c>
      <c r="F33" s="60"/>
      <c r="H33" s="36"/>
      <c r="I33" s="42"/>
      <c r="J33" s="45"/>
      <c r="K33" s="40"/>
      <c r="L33" s="45"/>
      <c r="M33" s="39"/>
      <c r="N33" s="40"/>
    </row>
    <row r="34" spans="1:14">
      <c r="B34" s="29" t="s">
        <v>38</v>
      </c>
      <c r="C34" s="49">
        <f>Bestellen!E30</f>
        <v>0</v>
      </c>
      <c r="D34" s="60">
        <f>Bestellen!J30</f>
        <v>7.5</v>
      </c>
      <c r="E34" s="60">
        <f>C34*D34</f>
        <v>0</v>
      </c>
      <c r="F34" s="60"/>
      <c r="H34" s="36"/>
      <c r="I34" s="42"/>
      <c r="J34" s="45"/>
      <c r="K34" s="40"/>
      <c r="L34" s="45"/>
      <c r="M34" s="39"/>
      <c r="N34" s="40"/>
    </row>
    <row r="35" spans="1:14">
      <c r="A35" s="29" t="s">
        <v>39</v>
      </c>
      <c r="C35" s="49"/>
      <c r="D35" s="60"/>
      <c r="E35" s="60"/>
      <c r="F35" s="60"/>
      <c r="H35" s="36"/>
      <c r="J35" s="39"/>
      <c r="K35" s="39"/>
      <c r="L35" s="39"/>
      <c r="M35" s="39"/>
      <c r="N35" s="40"/>
    </row>
    <row r="36" spans="1:14">
      <c r="B36" s="29" t="s">
        <v>40</v>
      </c>
      <c r="C36" s="49">
        <f>Bestellen!E32</f>
        <v>0</v>
      </c>
      <c r="D36" s="60">
        <f>Bestellen!J32</f>
        <v>8</v>
      </c>
      <c r="E36" s="60">
        <f>C36*D36</f>
        <v>0</v>
      </c>
      <c r="F36" s="60"/>
      <c r="H36" s="44"/>
      <c r="I36" s="42"/>
      <c r="J36" s="45"/>
      <c r="K36" s="40"/>
      <c r="L36" s="45"/>
      <c r="M36" s="39"/>
      <c r="N36" s="40"/>
    </row>
    <row r="37" spans="1:14" ht="15.75" customHeight="1">
      <c r="B37" s="29" t="s">
        <v>42</v>
      </c>
      <c r="C37" s="49">
        <f>Bestellen!E33</f>
        <v>0</v>
      </c>
      <c r="D37" s="60">
        <f>Bestellen!J33</f>
        <v>8.25</v>
      </c>
      <c r="E37" s="60">
        <f>C37*D37</f>
        <v>0</v>
      </c>
      <c r="F37" s="60"/>
      <c r="H37" s="44"/>
      <c r="I37" s="42"/>
      <c r="J37" s="45"/>
      <c r="K37" s="40"/>
      <c r="L37" s="45"/>
      <c r="M37" s="39"/>
      <c r="N37" s="40"/>
    </row>
    <row r="38" spans="1:14">
      <c r="A38" s="29" t="s">
        <v>78</v>
      </c>
      <c r="C38" s="49"/>
      <c r="D38" s="60"/>
      <c r="E38" s="60"/>
      <c r="F38" s="60"/>
      <c r="H38" s="36"/>
      <c r="J38" s="39"/>
      <c r="K38" s="39"/>
      <c r="L38" s="39"/>
      <c r="M38" s="39"/>
      <c r="N38" s="40"/>
    </row>
    <row r="39" spans="1:14" ht="14.45">
      <c r="B39" t="s">
        <v>44</v>
      </c>
      <c r="C39" s="49">
        <f>Bestellen!E35</f>
        <v>0</v>
      </c>
      <c r="D39" s="60">
        <f>Bestellen!J35</f>
        <v>6</v>
      </c>
      <c r="E39" s="60">
        <f>C39*D39</f>
        <v>0</v>
      </c>
      <c r="F39" s="60"/>
      <c r="H39" s="44"/>
      <c r="I39" s="42"/>
      <c r="J39" s="45"/>
      <c r="K39" s="40"/>
      <c r="L39" s="45"/>
      <c r="M39" s="39"/>
      <c r="N39" s="40"/>
    </row>
    <row r="40" spans="1:14">
      <c r="C40" s="49"/>
      <c r="D40" s="60"/>
      <c r="E40" s="60"/>
      <c r="F40" s="60"/>
      <c r="H40" s="44"/>
      <c r="I40" s="42"/>
      <c r="J40" s="45"/>
      <c r="K40" s="40"/>
      <c r="L40" s="45"/>
      <c r="M40" s="39"/>
      <c r="N40" s="40"/>
    </row>
    <row r="41" spans="1:14">
      <c r="A41" s="30" t="s">
        <v>79</v>
      </c>
      <c r="C41" s="50">
        <f>SUM(C30:C39)</f>
        <v>0</v>
      </c>
      <c r="E41" s="61">
        <f>SUM(E30:E39)</f>
        <v>0</v>
      </c>
      <c r="F41" s="59">
        <v>0.09</v>
      </c>
      <c r="H41" s="46"/>
      <c r="J41" s="39"/>
      <c r="K41" s="39"/>
      <c r="L41" s="39"/>
      <c r="M41" s="39"/>
      <c r="N41" s="39"/>
    </row>
    <row r="42" spans="1:14">
      <c r="A42" s="33" t="s">
        <v>80</v>
      </c>
      <c r="C42" s="47">
        <f>Bestellen!J39</f>
        <v>0</v>
      </c>
      <c r="E42" s="60">
        <f>C42*E41</f>
        <v>0</v>
      </c>
      <c r="F42" s="59"/>
      <c r="H42" s="46"/>
      <c r="J42" s="39"/>
      <c r="K42" s="39"/>
      <c r="L42" s="39"/>
      <c r="M42" s="39"/>
      <c r="N42" s="39"/>
    </row>
    <row r="43" spans="1:14" s="30" customFormat="1">
      <c r="A43" s="30" t="s">
        <v>81</v>
      </c>
      <c r="C43" s="70"/>
      <c r="E43" s="61">
        <f>SUM(E41:E42)</f>
        <v>0</v>
      </c>
      <c r="F43" s="59">
        <v>0.09</v>
      </c>
      <c r="H43" s="71"/>
      <c r="J43" s="38"/>
      <c r="K43" s="38"/>
      <c r="L43" s="38"/>
      <c r="M43" s="38"/>
      <c r="N43" s="38"/>
    </row>
    <row r="44" spans="1:14">
      <c r="E44" s="51"/>
      <c r="F44" s="41"/>
      <c r="H44" s="46"/>
      <c r="J44" s="39"/>
      <c r="K44" s="39"/>
      <c r="L44" s="39"/>
      <c r="M44" s="39"/>
      <c r="N44" s="39"/>
    </row>
    <row r="45" spans="1:14">
      <c r="A45" s="29" t="s">
        <v>82</v>
      </c>
      <c r="C45" s="49">
        <f>Bestellen!D40</f>
        <v>0</v>
      </c>
      <c r="D45" s="60">
        <f>Bestellen!J40</f>
        <v>0.65</v>
      </c>
      <c r="E45" s="60">
        <f>C45*D45</f>
        <v>0</v>
      </c>
      <c r="F45" s="59"/>
      <c r="H45" s="46"/>
      <c r="J45" s="39"/>
      <c r="K45" s="39"/>
      <c r="L45" s="39"/>
      <c r="M45" s="39"/>
      <c r="N45" s="39"/>
    </row>
    <row r="46" spans="1:14">
      <c r="A46" s="29" t="s">
        <v>57</v>
      </c>
      <c r="C46" s="49">
        <f>Bestellen!E44</f>
        <v>1</v>
      </c>
      <c r="D46" s="60">
        <f>Bestellen!J44</f>
        <v>65</v>
      </c>
      <c r="E46" s="60">
        <f>C46*D46</f>
        <v>65</v>
      </c>
      <c r="F46" s="59"/>
      <c r="H46" s="46"/>
      <c r="J46" s="39"/>
      <c r="K46" s="39"/>
      <c r="L46" s="39"/>
      <c r="M46" s="39"/>
      <c r="N46" s="39"/>
    </row>
    <row r="47" spans="1:14">
      <c r="A47" s="29" t="s">
        <v>53</v>
      </c>
      <c r="C47" s="49"/>
      <c r="D47" s="60"/>
      <c r="E47" s="60">
        <f>Bestellen!F41</f>
        <v>0</v>
      </c>
      <c r="F47" s="59"/>
      <c r="H47" s="46"/>
      <c r="J47" s="39"/>
      <c r="K47" s="39"/>
      <c r="L47" s="39"/>
      <c r="M47" s="39"/>
      <c r="N47" s="39"/>
    </row>
    <row r="48" spans="1:14">
      <c r="A48" s="30" t="s">
        <v>83</v>
      </c>
      <c r="E48" s="61">
        <f>SUM(E45:E47)</f>
        <v>65</v>
      </c>
      <c r="F48" s="59">
        <v>0.21</v>
      </c>
      <c r="H48" s="46"/>
      <c r="J48" s="39"/>
      <c r="K48" s="39"/>
      <c r="L48" s="39"/>
      <c r="M48" s="39"/>
      <c r="N48" s="39"/>
    </row>
    <row r="49" spans="1:14">
      <c r="E49" s="51"/>
      <c r="F49" s="41"/>
      <c r="H49" s="46"/>
      <c r="J49" s="39"/>
      <c r="K49" s="39"/>
      <c r="L49" s="39"/>
      <c r="M49" s="39"/>
      <c r="N49" s="39"/>
    </row>
    <row r="50" spans="1:14">
      <c r="A50" s="30" t="s">
        <v>59</v>
      </c>
      <c r="E50" s="61">
        <f>E43+E48</f>
        <v>65</v>
      </c>
      <c r="F50" s="41"/>
      <c r="H50" s="46"/>
    </row>
    <row r="51" spans="1:14">
      <c r="B51" s="29" t="s">
        <v>84</v>
      </c>
      <c r="E51" s="60">
        <f>F51*E43</f>
        <v>0</v>
      </c>
      <c r="F51" s="59">
        <v>0.09</v>
      </c>
      <c r="H51" s="46"/>
    </row>
    <row r="52" spans="1:14">
      <c r="B52" s="29" t="s">
        <v>61</v>
      </c>
      <c r="E52" s="60">
        <f>E48*F52</f>
        <v>13.65</v>
      </c>
      <c r="F52" s="59">
        <v>0.21</v>
      </c>
      <c r="H52" s="46"/>
    </row>
    <row r="53" spans="1:14">
      <c r="C53" s="47"/>
      <c r="E53" s="52"/>
      <c r="H53" s="46"/>
    </row>
    <row r="54" spans="1:14" s="65" customFormat="1" ht="13.9">
      <c r="A54" s="64" t="s">
        <v>62</v>
      </c>
      <c r="E54" s="66">
        <f>SUM(E50:E52)</f>
        <v>78.650000000000006</v>
      </c>
      <c r="H54" s="67"/>
    </row>
    <row r="55" spans="1:14">
      <c r="A55" s="58"/>
      <c r="B55" s="53"/>
      <c r="C55" s="53"/>
      <c r="D55" s="53"/>
      <c r="E55" s="53"/>
      <c r="F55" s="53"/>
    </row>
    <row r="56" spans="1:14">
      <c r="A56" s="30"/>
    </row>
    <row r="57" spans="1:14">
      <c r="A57" s="30"/>
    </row>
    <row r="58" spans="1:14">
      <c r="A58" s="30"/>
    </row>
    <row r="59" spans="1:14">
      <c r="A59" s="30"/>
    </row>
    <row r="60" spans="1:14">
      <c r="A60" s="29" t="s">
        <v>85</v>
      </c>
    </row>
    <row r="62" spans="1:14">
      <c r="A62" s="48" t="s">
        <v>86</v>
      </c>
      <c r="C62" s="33" t="s">
        <v>87</v>
      </c>
      <c r="D62" s="42" t="s">
        <v>88</v>
      </c>
    </row>
    <row r="63" spans="1:14">
      <c r="A63" s="48"/>
      <c r="C63" s="33"/>
      <c r="D63" s="42"/>
    </row>
    <row r="66" spans="1:6">
      <c r="A66" s="83" t="s">
        <v>89</v>
      </c>
      <c r="B66" s="83"/>
      <c r="C66" s="83"/>
      <c r="D66" s="83"/>
      <c r="E66" s="83"/>
      <c r="F66" s="83"/>
    </row>
    <row r="67" spans="1:6">
      <c r="A67" s="84" t="s">
        <v>90</v>
      </c>
      <c r="B67" s="84"/>
      <c r="C67" s="29" t="s">
        <v>91</v>
      </c>
    </row>
    <row r="68" spans="1:6">
      <c r="B68" s="32" t="s">
        <v>92</v>
      </c>
    </row>
    <row r="71" spans="1:6">
      <c r="B71" s="42"/>
    </row>
  </sheetData>
  <mergeCells count="3">
    <mergeCell ref="A26:C26"/>
    <mergeCell ref="A66:F66"/>
    <mergeCell ref="A67:B67"/>
  </mergeCells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a832d1-a5be-470a-8e29-56968c744c27">
      <Terms xmlns="http://schemas.microsoft.com/office/infopath/2007/PartnerControls"/>
    </lcf76f155ced4ddcb4097134ff3c332f>
    <TaxCatchAll xmlns="713f02d4-be2a-4ed4-9ad6-be0edb8af438" xsi:nil="true"/>
    <Factuurnummer xmlns="eda832d1-a5be-470a-8e29-56968c744c27" xsi:nil="true"/>
    <Afgeleverd xmlns="eda832d1-a5be-470a-8e29-56968c744c27" xsi:nil="true"/>
    <VerwerktvoorLagosse xmlns="eda832d1-a5be-470a-8e29-56968c744c27">false</VerwerktvoorLagosse>
    <Factuurdatum xmlns="eda832d1-a5be-470a-8e29-56968c744c27" xsi:nil="true"/>
    <datum xmlns="eda832d1-a5be-470a-8e29-56968c744c27" xsi:nil="true"/>
    <Omschrijving xmlns="eda832d1-a5be-470a-8e29-56968c744c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6F0BE0247BA543AE87C08F1AA66974" ma:contentTypeVersion="17" ma:contentTypeDescription="Een nieuw document maken." ma:contentTypeScope="" ma:versionID="2e6f1d43da3399e586dbaa1d49b52d40">
  <xsd:schema xmlns:xsd="http://www.w3.org/2001/XMLSchema" xmlns:xs="http://www.w3.org/2001/XMLSchema" xmlns:p="http://schemas.microsoft.com/office/2006/metadata/properties" xmlns:ns2="eda832d1-a5be-470a-8e29-56968c744c27" xmlns:ns3="713f02d4-be2a-4ed4-9ad6-be0edb8af438" targetNamespace="http://schemas.microsoft.com/office/2006/metadata/properties" ma:root="true" ma:fieldsID="8a5f1325427ac6b12434caacf5e827c7" ns2:_="" ns3:_="">
    <xsd:import namespace="eda832d1-a5be-470a-8e29-56968c744c27"/>
    <xsd:import namespace="713f02d4-be2a-4ed4-9ad6-be0edb8a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VerwerktvoorLagosse" minOccurs="0"/>
                <xsd:element ref="ns2:Factuurnummer" minOccurs="0"/>
                <xsd:element ref="ns2:Factuurdatum" minOccurs="0"/>
                <xsd:element ref="ns2:Afgeleverd" minOccurs="0"/>
                <xsd:element ref="ns2:datum" minOccurs="0"/>
                <xsd:element ref="ns2:Omschrijv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832d1-a5be-470a-8e29-56968c744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490999a-49af-4216-a4fe-b37a886aa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erwerktvoorLagosse" ma:index="19" nillable="true" ma:displayName="Verwerkt voor Lagosse 1" ma:default="0" ma:format="Dropdown" ma:internalName="VerwerktvoorLagosse">
      <xsd:simpleType>
        <xsd:restriction base="dms:Boolean"/>
      </xsd:simpleType>
    </xsd:element>
    <xsd:element name="Factuurnummer" ma:index="20" nillable="true" ma:displayName="Factuurnummer" ma:format="Dropdown" ma:internalName="Factuurnummer">
      <xsd:simpleType>
        <xsd:restriction base="dms:Text">
          <xsd:maxLength value="255"/>
        </xsd:restriction>
      </xsd:simpleType>
    </xsd:element>
    <xsd:element name="Factuurdatum" ma:index="21" nillable="true" ma:displayName="Factuurdatum" ma:format="DateOnly" ma:internalName="Factuurdatum">
      <xsd:simpleType>
        <xsd:restriction base="dms:DateTime"/>
      </xsd:simpleType>
    </xsd:element>
    <xsd:element name="Afgeleverd" ma:index="22" nillable="true" ma:displayName="Afgeleverd" ma:format="Dropdown" ma:internalName="Afgeleverd">
      <xsd:simpleType>
        <xsd:restriction base="dms:Text">
          <xsd:maxLength value="255"/>
        </xsd:restriction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  <xsd:element name="Omschrijving" ma:index="24" nillable="true" ma:displayName="Omschrijving" ma:format="Dropdown" ma:internalName="Om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02d4-be2a-4ed4-9ad6-be0edb8af43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201e390-68d4-49ba-b579-cb2d362a865c}" ma:internalName="TaxCatchAll" ma:showField="CatchAllData" ma:web="713f02d4-be2a-4ed4-9ad6-be0edb8a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9BB92-109B-4D51-AAC0-726F890FCC73}"/>
</file>

<file path=customXml/itemProps2.xml><?xml version="1.0" encoding="utf-8"?>
<ds:datastoreItem xmlns:ds="http://schemas.openxmlformats.org/officeDocument/2006/customXml" ds:itemID="{22EF4BC0-033B-49B5-99CC-DEF7325A7B95}"/>
</file>

<file path=customXml/itemProps3.xml><?xml version="1.0" encoding="utf-8"?>
<ds:datastoreItem xmlns:ds="http://schemas.openxmlformats.org/officeDocument/2006/customXml" ds:itemID="{D00056B8-382B-456D-B464-0C5259626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</dc:creator>
  <cp:keywords/>
  <dc:description/>
  <cp:lastModifiedBy>Johan Klein Holte</cp:lastModifiedBy>
  <cp:revision/>
  <dcterms:created xsi:type="dcterms:W3CDTF">2021-10-21T19:48:35Z</dcterms:created>
  <dcterms:modified xsi:type="dcterms:W3CDTF">2026-09-13T15:57:53Z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dc6f62-bb58-4b94-b6ca-9af54699d31b_Enabled">
    <vt:lpwstr>true</vt:lpwstr>
  </property>
  <property fmtid="{D5CDD505-2E9C-101B-9397-08002B2CF9AE}" pid="3" name="MSIP_Label_d2dc6f62-bb58-4b94-b6ca-9af54699d31b_SetDate">
    <vt:lpwstr>2021-10-21T19:48:35Z</vt:lpwstr>
  </property>
  <property fmtid="{D5CDD505-2E9C-101B-9397-08002B2CF9AE}" pid="4" name="MSIP_Label_d2dc6f62-bb58-4b94-b6ca-9af54699d31b_Method">
    <vt:lpwstr>Standard</vt:lpwstr>
  </property>
  <property fmtid="{D5CDD505-2E9C-101B-9397-08002B2CF9AE}" pid="5" name="MSIP_Label_d2dc6f62-bb58-4b94-b6ca-9af54699d31b_Name">
    <vt:lpwstr>d2dc6f62-bb58-4b94-b6ca-9af54699d31b</vt:lpwstr>
  </property>
  <property fmtid="{D5CDD505-2E9C-101B-9397-08002B2CF9AE}" pid="6" name="MSIP_Label_d2dc6f62-bb58-4b94-b6ca-9af54699d31b_SiteId">
    <vt:lpwstr>d7790549-8c35-40ea-ad75-954ac3e86be8</vt:lpwstr>
  </property>
  <property fmtid="{D5CDD505-2E9C-101B-9397-08002B2CF9AE}" pid="7" name="MSIP_Label_d2dc6f62-bb58-4b94-b6ca-9af54699d31b_ActionId">
    <vt:lpwstr>0c020538-89c6-40e9-8cee-af3a1cc6f3e3</vt:lpwstr>
  </property>
  <property fmtid="{D5CDD505-2E9C-101B-9397-08002B2CF9AE}" pid="8" name="MSIP_Label_d2dc6f62-bb58-4b94-b6ca-9af54699d31b_ContentBits">
    <vt:lpwstr>0</vt:lpwstr>
  </property>
  <property fmtid="{D5CDD505-2E9C-101B-9397-08002B2CF9AE}" pid="9" name="MSIP_Label_0633b888-ae0d-4341-a75f-06e04137d755_Enabled">
    <vt:lpwstr>true</vt:lpwstr>
  </property>
  <property fmtid="{D5CDD505-2E9C-101B-9397-08002B2CF9AE}" pid="10" name="MSIP_Label_0633b888-ae0d-4341-a75f-06e04137d755_SetDate">
    <vt:lpwstr>2022-11-04T07:18:29Z</vt:lpwstr>
  </property>
  <property fmtid="{D5CDD505-2E9C-101B-9397-08002B2CF9AE}" pid="11" name="MSIP_Label_0633b888-ae0d-4341-a75f-06e04137d755_Method">
    <vt:lpwstr>Standard</vt:lpwstr>
  </property>
  <property fmtid="{D5CDD505-2E9C-101B-9397-08002B2CF9AE}" pid="12" name="MSIP_Label_0633b888-ae0d-4341-a75f-06e04137d755_Name">
    <vt:lpwstr>0633b888-ae0d-4341-a75f-06e04137d755</vt:lpwstr>
  </property>
  <property fmtid="{D5CDD505-2E9C-101B-9397-08002B2CF9AE}" pid="13" name="MSIP_Label_0633b888-ae0d-4341-a75f-06e04137d755_SiteId">
    <vt:lpwstr>bea78b3c-4cdb-4130-854a-1d193232e5f4</vt:lpwstr>
  </property>
  <property fmtid="{D5CDD505-2E9C-101B-9397-08002B2CF9AE}" pid="14" name="MSIP_Label_0633b888-ae0d-4341-a75f-06e04137d755_ActionId">
    <vt:lpwstr>c4362156-c0e3-4eca-b94a-edf14b686f04</vt:lpwstr>
  </property>
  <property fmtid="{D5CDD505-2E9C-101B-9397-08002B2CF9AE}" pid="15" name="MSIP_Label_0633b888-ae0d-4341-a75f-06e04137d755_ContentBits">
    <vt:lpwstr>2</vt:lpwstr>
  </property>
  <property fmtid="{D5CDD505-2E9C-101B-9397-08002B2CF9AE}" pid="16" name="ContentTypeId">
    <vt:lpwstr>0x010100E86F0BE0247BA543AE87C08F1AA66974</vt:lpwstr>
  </property>
  <property fmtid="{D5CDD505-2E9C-101B-9397-08002B2CF9AE}" pid="17" name="MediaServiceImageTags">
    <vt:lpwstr/>
  </property>
  <property fmtid="{D5CDD505-2E9C-101B-9397-08002B2CF9AE}" pid="18" name="MSIP_Label_d7cae3d5-7e5a-4770-86e6-185b0edbd38d_Enabled">
    <vt:lpwstr>true</vt:lpwstr>
  </property>
  <property fmtid="{D5CDD505-2E9C-101B-9397-08002B2CF9AE}" pid="19" name="MSIP_Label_d7cae3d5-7e5a-4770-86e6-185b0edbd38d_SetDate">
    <vt:lpwstr>2023-09-09T14:13:36Z</vt:lpwstr>
  </property>
  <property fmtid="{D5CDD505-2E9C-101B-9397-08002B2CF9AE}" pid="20" name="MSIP_Label_d7cae3d5-7e5a-4770-86e6-185b0edbd38d_Method">
    <vt:lpwstr>Standard</vt:lpwstr>
  </property>
  <property fmtid="{D5CDD505-2E9C-101B-9397-08002B2CF9AE}" pid="21" name="MSIP_Label_d7cae3d5-7e5a-4770-86e6-185b0edbd38d_Name">
    <vt:lpwstr>Intern team</vt:lpwstr>
  </property>
  <property fmtid="{D5CDD505-2E9C-101B-9397-08002B2CF9AE}" pid="22" name="MSIP_Label_d7cae3d5-7e5a-4770-86e6-185b0edbd38d_SiteId">
    <vt:lpwstr>dc176db0-cbcb-4c49-84e9-efe31a545c55</vt:lpwstr>
  </property>
  <property fmtid="{D5CDD505-2E9C-101B-9397-08002B2CF9AE}" pid="23" name="MSIP_Label_d7cae3d5-7e5a-4770-86e6-185b0edbd38d_ActionId">
    <vt:lpwstr>b2f24bb1-791c-4a0f-bb50-d9572cec2271</vt:lpwstr>
  </property>
  <property fmtid="{D5CDD505-2E9C-101B-9397-08002B2CF9AE}" pid="24" name="MSIP_Label_d7cae3d5-7e5a-4770-86e6-185b0edbd38d_ContentBits">
    <vt:lpwstr>2</vt:lpwstr>
  </property>
</Properties>
</file>